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04-April\Durgs Lab Reagents &amp; Equipment - Aj-Jazira\"/>
    </mc:Choice>
  </mc:AlternateContent>
  <xr:revisionPtr revIDLastSave="0" documentId="13_ncr:1_{ACF7FBA6-06C7-435F-AC85-502D23BD11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dLog" sheetId="9" r:id="rId1"/>
  </sheets>
  <definedNames>
    <definedName name="_xlnm._FilterDatabase" localSheetId="0" hidden="1">MedLog!$A$3:$N$48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9" l="1"/>
  <c r="M18" i="9"/>
  <c r="M24" i="9"/>
  <c r="M7" i="9"/>
  <c r="M8" i="9"/>
  <c r="M9" i="9"/>
  <c r="M10" i="9"/>
  <c r="M11" i="9"/>
  <c r="M12" i="9"/>
  <c r="L46" i="9"/>
  <c r="M5" i="9"/>
  <c r="M6" i="9"/>
  <c r="M13" i="9"/>
  <c r="M15" i="9"/>
  <c r="M16" i="9"/>
  <c r="M17" i="9"/>
  <c r="M19" i="9"/>
  <c r="M20" i="9"/>
  <c r="M21" i="9"/>
  <c r="M22" i="9"/>
  <c r="M23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" i="9"/>
  <c r="L45" i="9"/>
  <c r="L35" i="9"/>
  <c r="L36" i="9"/>
  <c r="L37" i="9"/>
  <c r="L38" i="9"/>
  <c r="L39" i="9"/>
  <c r="L40" i="9"/>
  <c r="L41" i="9"/>
  <c r="L42" i="9"/>
  <c r="L43" i="9"/>
  <c r="L4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4" i="9"/>
  <c r="M46" i="9" l="1"/>
</calcChain>
</file>

<file path=xl/sharedStrings.xml><?xml version="1.0" encoding="utf-8"?>
<sst xmlns="http://schemas.openxmlformats.org/spreadsheetml/2006/main" count="142" uniqueCount="119">
  <si>
    <t>Line Number</t>
  </si>
  <si>
    <t>Name of Pharmaceutical, RDT, and/or Kit</t>
  </si>
  <si>
    <t>Strength/ Dosage Form</t>
  </si>
  <si>
    <t>Total Quantity Requested</t>
  </si>
  <si>
    <t>Reason for Use</t>
  </si>
  <si>
    <t>Size of Container (Unit of Issue (U/I) Requested</t>
  </si>
  <si>
    <t>Supplier Specific Size of Container (Unit of Issue (U/I) Available</t>
  </si>
  <si>
    <t>Supplier Specific Quantity of Containers (number of bottles, vials) to Reach Total Quantity Requested</t>
  </si>
  <si>
    <t>Total Cost (USD) (quantity x cost) FORMULA</t>
  </si>
  <si>
    <t>Quantity of Containers (number of bottles, vials) to Reach Total Quantity Requested</t>
  </si>
  <si>
    <t>Cost per Container or U/I (SDG)</t>
  </si>
  <si>
    <t>Total Cost (SDG) (quantity x cost) FORMULA</t>
  </si>
  <si>
    <t>Total SDG</t>
  </si>
  <si>
    <t>Total USD</t>
  </si>
  <si>
    <t>Remarks/Expiration/Possible Substitution</t>
  </si>
  <si>
    <t xml:space="preserve">Strip 10 tabs </t>
  </si>
  <si>
    <t xml:space="preserve">Strip 10 caps </t>
  </si>
  <si>
    <t>Amlodipine 5 mg tab</t>
  </si>
  <si>
    <t>Amlodipine 10 mg tab</t>
  </si>
  <si>
    <t>Acetyl Salicylic acid (aspirin), 75 mg, tab</t>
  </si>
  <si>
    <t>Acetyl Salicylic acid (aspirin), 100 mg, tab</t>
  </si>
  <si>
    <t>Amoxicillin 125 mg /5 ml suspension</t>
  </si>
  <si>
    <t>Amoxicillin 250 mg /5 ml suspension</t>
  </si>
  <si>
    <t>Amoxicillin 875 mg + calvunalic acid 125 mg tab</t>
  </si>
  <si>
    <t>Amoxicillin 500 mg + calvunalic acid 125 mg tab</t>
  </si>
  <si>
    <t>Amoxicillin 400 mg + clavulanic acid 57 mg susp</t>
  </si>
  <si>
    <t>Amoxicillin 200 mg + clavulanic acid 28.5 mg susp</t>
  </si>
  <si>
    <t>Azithromycine 250 mg</t>
  </si>
  <si>
    <t>Azithromycine 200 mg/5 ml susp</t>
  </si>
  <si>
    <t>Ciprofloxacin 500 mg tab</t>
  </si>
  <si>
    <t>Ferrous Salphate/Folic Acid 200mg/0.4mg (Fefol)</t>
  </si>
  <si>
    <t>Folic Acid 5 mg tab</t>
  </si>
  <si>
    <t>Metronidazol 500 mg tab</t>
  </si>
  <si>
    <t>Metronidazol 250 mg tab</t>
  </si>
  <si>
    <t>Metronidazol 200 mg /5 ml suspension</t>
  </si>
  <si>
    <t>Paracetamol 120 mg/5 ml susp</t>
  </si>
  <si>
    <t>Paracetamol 500 mg tab</t>
  </si>
  <si>
    <t>Adhessive plaster 10 cm*4m</t>
  </si>
  <si>
    <t xml:space="preserve">Cefixime 400 mg </t>
  </si>
  <si>
    <t xml:space="preserve">Cefixime 200 mg </t>
  </si>
  <si>
    <t>Salbutamol syrup</t>
  </si>
  <si>
    <t>Artesunate Injection 120mg</t>
  </si>
  <si>
    <t>Artesunate Injection 60mg</t>
  </si>
  <si>
    <t>Artesunate Injuection 30mg</t>
  </si>
  <si>
    <t>Cetrizine 10 mg tab</t>
  </si>
  <si>
    <t xml:space="preserve">Glimepiride 4 mg </t>
  </si>
  <si>
    <t>Metformin 500 mg</t>
  </si>
  <si>
    <t>Prednisolone 5 mg tab</t>
  </si>
  <si>
    <t>Fusidic Acid cream &amp; Ointment</t>
  </si>
  <si>
    <t>Bottle 70 ml</t>
  </si>
  <si>
    <t xml:space="preserve">Box 14 tabs </t>
  </si>
  <si>
    <t>Bottle 15 ml</t>
  </si>
  <si>
    <t>Bottle 100 ml</t>
  </si>
  <si>
    <t>Vial</t>
  </si>
  <si>
    <t>Tube</t>
  </si>
  <si>
    <t>250 mg</t>
  </si>
  <si>
    <t>bottle</t>
  </si>
  <si>
    <t>Cough suppressant syrup adult</t>
  </si>
  <si>
    <t>Cough suppressant syrup pediatric</t>
  </si>
  <si>
    <t xml:space="preserve">Glimepiride 2mg </t>
  </si>
  <si>
    <t xml:space="preserve">Glimepiride 3mg </t>
  </si>
  <si>
    <t>Vitamin B complex</t>
  </si>
  <si>
    <t xml:space="preserve">Omeprazole 20 mg </t>
  </si>
  <si>
    <t>5mg tab</t>
  </si>
  <si>
    <t>75mg tab</t>
  </si>
  <si>
    <t>100mg tab</t>
  </si>
  <si>
    <t>125 mg /5 ml</t>
  </si>
  <si>
    <t>250 mg /5 ml suspension</t>
  </si>
  <si>
    <t>625mg</t>
  </si>
  <si>
    <t>457mg</t>
  </si>
  <si>
    <t>228.5mg</t>
  </si>
  <si>
    <t>200 mg/5 ml</t>
  </si>
  <si>
    <t xml:space="preserve"> 500 mg</t>
  </si>
  <si>
    <t xml:space="preserve"> 200mg/0.4mg</t>
  </si>
  <si>
    <t xml:space="preserve"> 5 mg </t>
  </si>
  <si>
    <t>500 mg</t>
  </si>
  <si>
    <t xml:space="preserve"> 250 mg </t>
  </si>
  <si>
    <t>200 mg /5 ml</t>
  </si>
  <si>
    <t>120 mg/5 ml</t>
  </si>
  <si>
    <t>10 cm*4m</t>
  </si>
  <si>
    <t xml:space="preserve">400 mg </t>
  </si>
  <si>
    <t xml:space="preserve">200 mg </t>
  </si>
  <si>
    <t>2mg/5ml,syrup,30ml</t>
  </si>
  <si>
    <t>10 mg</t>
  </si>
  <si>
    <t>200mg/10ml,118mlbottle</t>
  </si>
  <si>
    <t>100mg/5ml,100ml,bottle</t>
  </si>
  <si>
    <t xml:space="preserve"> 2mg </t>
  </si>
  <si>
    <t xml:space="preserve">3mg </t>
  </si>
  <si>
    <t xml:space="preserve">4 mg </t>
  </si>
  <si>
    <t xml:space="preserve"> 5 mg</t>
  </si>
  <si>
    <t>2% 15gm</t>
  </si>
  <si>
    <t xml:space="preserve">10 mg </t>
  </si>
  <si>
    <t xml:space="preserve">20 mg </t>
  </si>
  <si>
    <t>1g</t>
  </si>
  <si>
    <t>120mg</t>
  </si>
  <si>
    <t>60mg</t>
  </si>
  <si>
    <t>30mg</t>
  </si>
  <si>
    <t>box14 tabs</t>
  </si>
  <si>
    <t>strips6 tabs</t>
  </si>
  <si>
    <t>bottle 100ml</t>
  </si>
  <si>
    <t>roll</t>
  </si>
  <si>
    <t xml:space="preserve">Strip 6 tabs </t>
  </si>
  <si>
    <t xml:space="preserve">Strip 12tabs </t>
  </si>
  <si>
    <t>Bottle 30 ml</t>
  </si>
  <si>
    <t>strep 10 tabs</t>
  </si>
  <si>
    <t>bottle118ml</t>
  </si>
  <si>
    <t>Artemether/lumefantrine  20mg+120mg(1*6)</t>
  </si>
  <si>
    <t>Artemether/lumefantrine  20mg+120mg(2*6)</t>
  </si>
  <si>
    <t>Artemether/lumefantrine  20mg+120mg(3*6)</t>
  </si>
  <si>
    <t>Artemether/lumefantrine  80mg+480mg(1*6)</t>
  </si>
  <si>
    <t>20mg+120mg</t>
  </si>
  <si>
    <t xml:space="preserve"> 20mg+120mg</t>
  </si>
  <si>
    <t xml:space="preserve">  80mg+480mg</t>
  </si>
  <si>
    <t>srtep 12 tab</t>
  </si>
  <si>
    <t>strep6 tabs</t>
  </si>
  <si>
    <t>strep 18 tabs</t>
  </si>
  <si>
    <t>strep 6 tabs</t>
  </si>
  <si>
    <t>PHARMACEUTICAL/MEDICAL SUPPLY REQUEST WORKSHEET - NATIONAL PRF # SUD-PR-GEZ-2026-2A</t>
  </si>
  <si>
    <t xml:space="preserve">Cost per Container or U/I (USD) as per Bank of Khartoum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</si>
</sst>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5" formatCode="[$SDG]\ #,##0.00"/>
    <numFmt numFmtId="166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b/>
      <sz val="16"/>
      <color rgb="FF202DAF"/>
      <name val="Malgun Gothic"/>
      <family val="2"/>
    </font>
    <font>
      <b/>
      <sz val="11"/>
      <color rgb="FF202DAF"/>
      <name val="Malgun Gothic"/>
      <family val="2"/>
    </font>
    <font>
      <b/>
      <sz val="11"/>
      <name val="Malgun Gothic"/>
      <family val="2"/>
    </font>
    <font>
      <b/>
      <sz val="18"/>
      <color rgb="FF202DAF"/>
      <name val="Malgun Gothic"/>
      <family val="2"/>
    </font>
    <font>
      <sz val="11"/>
      <name val="Malgun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8" fontId="4" fillId="5" borderId="2" xfId="0" applyNumberFormat="1" applyFont="1" applyFill="1" applyBorder="1" applyAlignment="1">
      <alignment vertical="center"/>
    </xf>
    <xf numFmtId="0" fontId="1" fillId="0" borderId="0" xfId="0" applyFont="1"/>
    <xf numFmtId="0" fontId="4" fillId="4" borderId="2" xfId="0" applyFont="1" applyFill="1" applyBorder="1" applyAlignment="1" applyProtection="1">
      <alignment vertical="center" wrapText="1"/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8" fontId="4" fillId="4" borderId="2" xfId="0" applyNumberFormat="1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165" fontId="4" fillId="5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6" fontId="4" fillId="4" borderId="2" xfId="0" applyNumberFormat="1" applyFont="1" applyFill="1" applyBorder="1" applyAlignment="1" applyProtection="1">
      <alignment vertical="center" wrapText="1"/>
      <protection locked="0"/>
    </xf>
    <xf numFmtId="166" fontId="4" fillId="4" borderId="7" xfId="0" applyNumberFormat="1" applyFont="1" applyFill="1" applyBorder="1" applyAlignment="1" applyProtection="1">
      <alignment vertical="center" wrapText="1"/>
      <protection locked="0"/>
    </xf>
    <xf numFmtId="165" fontId="3" fillId="3" borderId="17" xfId="0" applyNumberFormat="1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8" fontId="4" fillId="5" borderId="7" xfId="0" applyNumberFormat="1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149679</xdr:rowOff>
    </xdr:from>
    <xdr:to>
      <xdr:col>1</xdr:col>
      <xdr:colOff>1277056</xdr:colOff>
      <xdr:row>0</xdr:row>
      <xdr:rowOff>771471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AB9172-F3F5-4D49-9B5C-FE09B80D27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857" y="149679"/>
          <a:ext cx="1866699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367393</xdr:colOff>
      <xdr:row>0</xdr:row>
      <xdr:rowOff>95250</xdr:rowOff>
    </xdr:from>
    <xdr:to>
      <xdr:col>13</xdr:col>
      <xdr:colOff>943516</xdr:colOff>
      <xdr:row>0</xdr:row>
      <xdr:rowOff>717042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D0100-8679-4CB1-B604-BE408F82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0" y="95250"/>
          <a:ext cx="576123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1"/>
  <sheetViews>
    <sheetView tabSelected="1" zoomScale="66" zoomScaleNormal="66" workbookViewId="0">
      <pane ySplit="3" topLeftCell="A4" activePane="bottomLeft" state="frozen"/>
      <selection pane="bottomLeft" activeCell="G57" sqref="G57"/>
    </sheetView>
  </sheetViews>
  <sheetFormatPr defaultColWidth="0" defaultRowHeight="12.5" zeroHeight="1" x14ac:dyDescent="0.25"/>
  <cols>
    <col min="1" max="1" width="10" customWidth="1"/>
    <col min="2" max="2" width="50.81640625" customWidth="1"/>
    <col min="3" max="3" width="28" customWidth="1"/>
    <col min="4" max="4" width="16.54296875" customWidth="1"/>
    <col min="5" max="5" width="3.26953125" hidden="1" customWidth="1"/>
    <col min="6" max="6" width="17.26953125" customWidth="1"/>
    <col min="7" max="7" width="18.54296875" customWidth="1"/>
    <col min="8" max="8" width="17.26953125" customWidth="1"/>
    <col min="9" max="10" width="18.54296875" customWidth="1"/>
    <col min="11" max="11" width="18.26953125" customWidth="1"/>
    <col min="12" max="12" width="28.453125" customWidth="1"/>
    <col min="13" max="13" width="19.453125" customWidth="1"/>
    <col min="14" max="14" width="30.81640625" customWidth="1"/>
    <col min="15" max="16384" width="8.81640625" hidden="1"/>
  </cols>
  <sheetData>
    <row r="1" spans="1:14" s="2" customFormat="1" ht="62.25" customHeight="1" x14ac:dyDescent="0.3">
      <c r="A1" s="38" t="s">
        <v>117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s="2" customFormat="1" ht="28.9" customHeight="1" x14ac:dyDescent="0.3">
      <c r="A2" s="41" t="s">
        <v>0</v>
      </c>
      <c r="B2" s="43" t="s">
        <v>1</v>
      </c>
      <c r="C2" s="45" t="s">
        <v>2</v>
      </c>
      <c r="D2" s="47" t="s">
        <v>3</v>
      </c>
      <c r="E2" s="45" t="s">
        <v>4</v>
      </c>
      <c r="F2" s="36" t="s">
        <v>5</v>
      </c>
      <c r="G2" s="36" t="s">
        <v>9</v>
      </c>
      <c r="H2" s="36" t="s">
        <v>6</v>
      </c>
      <c r="I2" s="36" t="s">
        <v>7</v>
      </c>
      <c r="J2" s="36" t="s">
        <v>10</v>
      </c>
      <c r="K2" s="36" t="s">
        <v>118</v>
      </c>
      <c r="L2" s="20" t="s">
        <v>11</v>
      </c>
      <c r="M2" s="34" t="s">
        <v>8</v>
      </c>
      <c r="N2" s="34" t="s">
        <v>14</v>
      </c>
    </row>
    <row r="3" spans="1:14" s="2" customFormat="1" ht="109.15" customHeight="1" x14ac:dyDescent="0.3">
      <c r="A3" s="42"/>
      <c r="B3" s="44"/>
      <c r="C3" s="46"/>
      <c r="D3" s="48"/>
      <c r="E3" s="46"/>
      <c r="F3" s="37"/>
      <c r="G3" s="37"/>
      <c r="H3" s="37"/>
      <c r="I3" s="37"/>
      <c r="J3" s="37"/>
      <c r="K3" s="37"/>
      <c r="L3" s="21"/>
      <c r="M3" s="35"/>
      <c r="N3" s="35"/>
    </row>
    <row r="4" spans="1:14" s="9" customFormat="1" ht="17" x14ac:dyDescent="0.25">
      <c r="A4" s="8">
        <v>1</v>
      </c>
      <c r="B4" s="11" t="s">
        <v>17</v>
      </c>
      <c r="C4" s="11" t="s">
        <v>63</v>
      </c>
      <c r="D4" s="13">
        <v>15000</v>
      </c>
      <c r="E4" s="11"/>
      <c r="F4" s="11" t="s">
        <v>15</v>
      </c>
      <c r="G4" s="12">
        <v>1500</v>
      </c>
      <c r="H4" s="3"/>
      <c r="I4" s="4"/>
      <c r="J4" s="4"/>
      <c r="K4" s="5"/>
      <c r="L4" s="10">
        <f>G4*J4</f>
        <v>0</v>
      </c>
      <c r="M4" s="1">
        <f>G4*K4</f>
        <v>0</v>
      </c>
      <c r="N4" s="18"/>
    </row>
    <row r="5" spans="1:14" s="9" customFormat="1" ht="17" x14ac:dyDescent="0.25">
      <c r="A5" s="8">
        <v>2</v>
      </c>
      <c r="B5" s="11" t="s">
        <v>19</v>
      </c>
      <c r="C5" s="11" t="s">
        <v>64</v>
      </c>
      <c r="D5" s="13">
        <v>12000</v>
      </c>
      <c r="E5" s="11"/>
      <c r="F5" s="11" t="s">
        <v>15</v>
      </c>
      <c r="G5" s="12">
        <v>1200</v>
      </c>
      <c r="H5" s="3"/>
      <c r="I5" s="4"/>
      <c r="J5" s="4"/>
      <c r="K5" s="5"/>
      <c r="L5" s="10">
        <f t="shared" ref="L5:L44" si="0">G5*J5</f>
        <v>0</v>
      </c>
      <c r="M5" s="1">
        <f t="shared" ref="M5:M45" si="1">G5*K5</f>
        <v>0</v>
      </c>
      <c r="N5" s="18"/>
    </row>
    <row r="6" spans="1:14" s="9" customFormat="1" ht="17" x14ac:dyDescent="0.25">
      <c r="A6" s="8">
        <v>3</v>
      </c>
      <c r="B6" s="11" t="s">
        <v>20</v>
      </c>
      <c r="C6" s="11" t="s">
        <v>65</v>
      </c>
      <c r="D6" s="13">
        <v>12000</v>
      </c>
      <c r="E6" s="11"/>
      <c r="F6" s="11" t="s">
        <v>15</v>
      </c>
      <c r="G6" s="12">
        <v>1200</v>
      </c>
      <c r="H6" s="3"/>
      <c r="I6" s="4"/>
      <c r="J6" s="4"/>
      <c r="K6" s="5"/>
      <c r="L6" s="10">
        <f t="shared" si="0"/>
        <v>0</v>
      </c>
      <c r="M6" s="1">
        <f t="shared" si="1"/>
        <v>0</v>
      </c>
      <c r="N6" s="18"/>
    </row>
    <row r="7" spans="1:14" s="9" customFormat="1" ht="17" x14ac:dyDescent="0.25">
      <c r="A7" s="8">
        <v>4</v>
      </c>
      <c r="B7" s="11" t="s">
        <v>21</v>
      </c>
      <c r="C7" s="11" t="s">
        <v>66</v>
      </c>
      <c r="D7" s="13">
        <v>150</v>
      </c>
      <c r="E7" s="11"/>
      <c r="F7" s="11" t="s">
        <v>56</v>
      </c>
      <c r="G7" s="12">
        <v>150</v>
      </c>
      <c r="H7" s="3"/>
      <c r="I7" s="4"/>
      <c r="J7" s="4"/>
      <c r="K7" s="5"/>
      <c r="L7" s="10">
        <f t="shared" si="0"/>
        <v>0</v>
      </c>
      <c r="M7" s="1">
        <f t="shared" si="1"/>
        <v>0</v>
      </c>
      <c r="N7" s="18"/>
    </row>
    <row r="8" spans="1:14" s="9" customFormat="1" ht="17" x14ac:dyDescent="0.25">
      <c r="A8" s="8">
        <v>5</v>
      </c>
      <c r="B8" s="11" t="s">
        <v>22</v>
      </c>
      <c r="C8" s="11" t="s">
        <v>67</v>
      </c>
      <c r="D8" s="13">
        <v>150</v>
      </c>
      <c r="E8" s="11"/>
      <c r="F8" s="11" t="s">
        <v>56</v>
      </c>
      <c r="G8" s="12">
        <v>150</v>
      </c>
      <c r="H8" s="3"/>
      <c r="I8" s="4"/>
      <c r="J8" s="4"/>
      <c r="K8" s="5"/>
      <c r="L8" s="10">
        <f t="shared" si="0"/>
        <v>0</v>
      </c>
      <c r="M8" s="1">
        <f t="shared" si="1"/>
        <v>0</v>
      </c>
      <c r="N8" s="18"/>
    </row>
    <row r="9" spans="1:14" s="9" customFormat="1" ht="17" x14ac:dyDescent="0.25">
      <c r="A9" s="8">
        <v>6</v>
      </c>
      <c r="B9" s="11" t="s">
        <v>23</v>
      </c>
      <c r="C9" s="11" t="s">
        <v>93</v>
      </c>
      <c r="D9" s="13">
        <v>4200</v>
      </c>
      <c r="E9" s="11"/>
      <c r="F9" s="11" t="s">
        <v>97</v>
      </c>
      <c r="G9" s="12">
        <v>300</v>
      </c>
      <c r="H9" s="3"/>
      <c r="I9" s="4"/>
      <c r="J9" s="4"/>
      <c r="K9" s="5"/>
      <c r="L9" s="10">
        <f t="shared" si="0"/>
        <v>0</v>
      </c>
      <c r="M9" s="1">
        <f t="shared" si="1"/>
        <v>0</v>
      </c>
      <c r="N9" s="18"/>
    </row>
    <row r="10" spans="1:14" s="9" customFormat="1" ht="17" x14ac:dyDescent="0.25">
      <c r="A10" s="8">
        <v>7</v>
      </c>
      <c r="B10" s="11" t="s">
        <v>24</v>
      </c>
      <c r="C10" s="11" t="s">
        <v>68</v>
      </c>
      <c r="D10" s="13">
        <v>4200</v>
      </c>
      <c r="E10" s="11"/>
      <c r="F10" s="11" t="s">
        <v>50</v>
      </c>
      <c r="G10" s="12">
        <v>300</v>
      </c>
      <c r="H10" s="3"/>
      <c r="I10" s="4"/>
      <c r="J10" s="4"/>
      <c r="K10" s="5"/>
      <c r="L10" s="10">
        <f t="shared" si="0"/>
        <v>0</v>
      </c>
      <c r="M10" s="1">
        <f t="shared" si="1"/>
        <v>0</v>
      </c>
      <c r="N10" s="18"/>
    </row>
    <row r="11" spans="1:14" s="9" customFormat="1" ht="17" x14ac:dyDescent="0.25">
      <c r="A11" s="8">
        <v>8</v>
      </c>
      <c r="B11" s="11" t="s">
        <v>25</v>
      </c>
      <c r="C11" s="11" t="s">
        <v>69</v>
      </c>
      <c r="D11" s="13">
        <v>220</v>
      </c>
      <c r="E11" s="11"/>
      <c r="F11" s="11" t="s">
        <v>49</v>
      </c>
      <c r="G11" s="12">
        <v>220</v>
      </c>
      <c r="H11" s="3"/>
      <c r="I11" s="6"/>
      <c r="J11" s="4"/>
      <c r="K11" s="5"/>
      <c r="L11" s="10">
        <f t="shared" si="0"/>
        <v>0</v>
      </c>
      <c r="M11" s="1">
        <f t="shared" si="1"/>
        <v>0</v>
      </c>
      <c r="N11" s="18"/>
    </row>
    <row r="12" spans="1:14" s="9" customFormat="1" ht="17" x14ac:dyDescent="0.25">
      <c r="A12" s="8">
        <v>9</v>
      </c>
      <c r="B12" s="11" t="s">
        <v>26</v>
      </c>
      <c r="C12" s="11" t="s">
        <v>70</v>
      </c>
      <c r="D12" s="13">
        <v>220</v>
      </c>
      <c r="E12" s="11"/>
      <c r="F12" s="11" t="s">
        <v>49</v>
      </c>
      <c r="G12" s="12">
        <v>220</v>
      </c>
      <c r="H12" s="3"/>
      <c r="I12" s="6"/>
      <c r="J12" s="4"/>
      <c r="K12" s="5"/>
      <c r="L12" s="10">
        <f t="shared" si="0"/>
        <v>0</v>
      </c>
      <c r="M12" s="1">
        <f t="shared" si="1"/>
        <v>0</v>
      </c>
      <c r="N12" s="18"/>
    </row>
    <row r="13" spans="1:14" s="9" customFormat="1" ht="17" x14ac:dyDescent="0.25">
      <c r="A13" s="8">
        <v>10</v>
      </c>
      <c r="B13" s="11" t="s">
        <v>27</v>
      </c>
      <c r="C13" s="11" t="s">
        <v>55</v>
      </c>
      <c r="D13" s="13">
        <v>3000</v>
      </c>
      <c r="E13" s="11"/>
      <c r="F13" s="11" t="s">
        <v>98</v>
      </c>
      <c r="G13" s="12">
        <v>500</v>
      </c>
      <c r="H13" s="3"/>
      <c r="I13" s="6"/>
      <c r="J13" s="4"/>
      <c r="K13" s="5"/>
      <c r="L13" s="10">
        <f t="shared" si="0"/>
        <v>0</v>
      </c>
      <c r="M13" s="1">
        <f t="shared" si="1"/>
        <v>0</v>
      </c>
      <c r="N13" s="18"/>
    </row>
    <row r="14" spans="1:14" s="9" customFormat="1" ht="17" x14ac:dyDescent="0.25">
      <c r="A14" s="8">
        <v>11</v>
      </c>
      <c r="B14" s="11" t="s">
        <v>28</v>
      </c>
      <c r="C14" s="11" t="s">
        <v>71</v>
      </c>
      <c r="D14" s="13">
        <v>700</v>
      </c>
      <c r="E14" s="11"/>
      <c r="F14" s="11" t="s">
        <v>51</v>
      </c>
      <c r="G14" s="12">
        <v>700</v>
      </c>
      <c r="H14" s="3"/>
      <c r="I14" s="4"/>
      <c r="J14" s="4"/>
      <c r="K14" s="5"/>
      <c r="L14" s="10">
        <f t="shared" si="0"/>
        <v>0</v>
      </c>
      <c r="M14" s="1">
        <f t="shared" si="1"/>
        <v>0</v>
      </c>
      <c r="N14" s="18"/>
    </row>
    <row r="15" spans="1:14" s="9" customFormat="1" ht="17" x14ac:dyDescent="0.25">
      <c r="A15" s="8">
        <v>12</v>
      </c>
      <c r="B15" s="11" t="s">
        <v>29</v>
      </c>
      <c r="C15" s="11" t="s">
        <v>72</v>
      </c>
      <c r="D15" s="13">
        <v>4000</v>
      </c>
      <c r="E15" s="11"/>
      <c r="F15" s="11" t="s">
        <v>15</v>
      </c>
      <c r="G15" s="12">
        <v>400</v>
      </c>
      <c r="H15" s="3"/>
      <c r="I15" s="6"/>
      <c r="J15" s="4"/>
      <c r="K15" s="5"/>
      <c r="L15" s="10">
        <f t="shared" si="0"/>
        <v>0</v>
      </c>
      <c r="M15" s="1">
        <f t="shared" si="1"/>
        <v>0</v>
      </c>
      <c r="N15" s="18"/>
    </row>
    <row r="16" spans="1:14" s="9" customFormat="1" ht="17" x14ac:dyDescent="0.25">
      <c r="A16" s="8">
        <v>13</v>
      </c>
      <c r="B16" s="11" t="s">
        <v>30</v>
      </c>
      <c r="C16" s="11" t="s">
        <v>73</v>
      </c>
      <c r="D16" s="13">
        <v>10000</v>
      </c>
      <c r="E16" s="11"/>
      <c r="F16" s="11" t="s">
        <v>15</v>
      </c>
      <c r="G16" s="12">
        <v>1000</v>
      </c>
      <c r="H16" s="7"/>
      <c r="I16" s="4"/>
      <c r="J16" s="4"/>
      <c r="K16" s="5"/>
      <c r="L16" s="10">
        <f t="shared" si="0"/>
        <v>0</v>
      </c>
      <c r="M16" s="1">
        <f t="shared" si="1"/>
        <v>0</v>
      </c>
      <c r="N16" s="18"/>
    </row>
    <row r="17" spans="1:14" s="9" customFormat="1" ht="17" x14ac:dyDescent="0.25">
      <c r="A17" s="8">
        <v>14</v>
      </c>
      <c r="B17" s="11" t="s">
        <v>31</v>
      </c>
      <c r="C17" s="11" t="s">
        <v>74</v>
      </c>
      <c r="D17" s="13">
        <v>6000</v>
      </c>
      <c r="E17" s="11"/>
      <c r="F17" s="11" t="s">
        <v>15</v>
      </c>
      <c r="G17" s="12">
        <v>600</v>
      </c>
      <c r="H17" s="3"/>
      <c r="I17" s="4"/>
      <c r="J17" s="4"/>
      <c r="K17" s="5"/>
      <c r="L17" s="10">
        <f t="shared" si="0"/>
        <v>0</v>
      </c>
      <c r="M17" s="1">
        <f t="shared" si="1"/>
        <v>0</v>
      </c>
      <c r="N17" s="18"/>
    </row>
    <row r="18" spans="1:14" s="9" customFormat="1" ht="17" x14ac:dyDescent="0.25">
      <c r="A18" s="8">
        <v>15</v>
      </c>
      <c r="B18" s="11" t="s">
        <v>32</v>
      </c>
      <c r="C18" s="11" t="s">
        <v>75</v>
      </c>
      <c r="D18" s="13">
        <v>1500</v>
      </c>
      <c r="E18" s="11"/>
      <c r="F18" s="11" t="s">
        <v>15</v>
      </c>
      <c r="G18" s="12">
        <v>150</v>
      </c>
      <c r="H18" s="3"/>
      <c r="I18" s="6"/>
      <c r="J18" s="4"/>
      <c r="K18" s="5"/>
      <c r="L18" s="10">
        <f t="shared" si="0"/>
        <v>0</v>
      </c>
      <c r="M18" s="1">
        <f t="shared" si="1"/>
        <v>0</v>
      </c>
      <c r="N18" s="18"/>
    </row>
    <row r="19" spans="1:14" s="9" customFormat="1" ht="17" x14ac:dyDescent="0.25">
      <c r="A19" s="8">
        <v>16</v>
      </c>
      <c r="B19" s="11" t="s">
        <v>33</v>
      </c>
      <c r="C19" s="11" t="s">
        <v>76</v>
      </c>
      <c r="D19" s="13">
        <v>1000</v>
      </c>
      <c r="E19" s="11"/>
      <c r="F19" s="11" t="s">
        <v>15</v>
      </c>
      <c r="G19" s="12">
        <v>100</v>
      </c>
      <c r="H19" s="3"/>
      <c r="I19" s="4"/>
      <c r="J19" s="4"/>
      <c r="K19" s="5"/>
      <c r="L19" s="10">
        <f t="shared" si="0"/>
        <v>0</v>
      </c>
      <c r="M19" s="1">
        <f t="shared" si="1"/>
        <v>0</v>
      </c>
      <c r="N19" s="18"/>
    </row>
    <row r="20" spans="1:14" s="9" customFormat="1" ht="17" x14ac:dyDescent="0.25">
      <c r="A20" s="8">
        <v>17</v>
      </c>
      <c r="B20" s="11" t="s">
        <v>34</v>
      </c>
      <c r="C20" s="11" t="s">
        <v>77</v>
      </c>
      <c r="D20" s="13">
        <v>700</v>
      </c>
      <c r="E20" s="11"/>
      <c r="F20" s="11" t="s">
        <v>52</v>
      </c>
      <c r="G20" s="12">
        <v>700</v>
      </c>
      <c r="H20" s="3"/>
      <c r="I20" s="4"/>
      <c r="J20" s="4"/>
      <c r="K20" s="5"/>
      <c r="L20" s="10">
        <f t="shared" si="0"/>
        <v>0</v>
      </c>
      <c r="M20" s="1">
        <f t="shared" si="1"/>
        <v>0</v>
      </c>
      <c r="N20" s="18"/>
    </row>
    <row r="21" spans="1:14" s="9" customFormat="1" ht="17" x14ac:dyDescent="0.25">
      <c r="A21" s="8">
        <v>18</v>
      </c>
      <c r="B21" s="11" t="s">
        <v>35</v>
      </c>
      <c r="C21" s="11" t="s">
        <v>78</v>
      </c>
      <c r="D21" s="13">
        <v>750</v>
      </c>
      <c r="E21" s="11"/>
      <c r="F21" s="11" t="s">
        <v>99</v>
      </c>
      <c r="G21" s="12">
        <v>750</v>
      </c>
      <c r="H21" s="3"/>
      <c r="I21" s="6"/>
      <c r="J21" s="4"/>
      <c r="K21" s="5"/>
      <c r="L21" s="10">
        <f t="shared" si="0"/>
        <v>0</v>
      </c>
      <c r="M21" s="1">
        <f t="shared" si="1"/>
        <v>0</v>
      </c>
      <c r="N21" s="18"/>
    </row>
    <row r="22" spans="1:14" s="9" customFormat="1" ht="17" x14ac:dyDescent="0.25">
      <c r="A22" s="8">
        <v>19</v>
      </c>
      <c r="B22" s="11" t="s">
        <v>36</v>
      </c>
      <c r="C22" s="11" t="s">
        <v>75</v>
      </c>
      <c r="D22" s="13">
        <v>32500</v>
      </c>
      <c r="E22" s="11"/>
      <c r="F22" s="11" t="s">
        <v>16</v>
      </c>
      <c r="G22" s="12">
        <v>3250</v>
      </c>
      <c r="H22" s="3"/>
      <c r="I22" s="6"/>
      <c r="J22" s="4"/>
      <c r="K22" s="5"/>
      <c r="L22" s="10">
        <f t="shared" si="0"/>
        <v>0</v>
      </c>
      <c r="M22" s="1">
        <f t="shared" si="1"/>
        <v>0</v>
      </c>
      <c r="N22" s="18"/>
    </row>
    <row r="23" spans="1:14" s="9" customFormat="1" ht="17" x14ac:dyDescent="0.25">
      <c r="A23" s="8">
        <v>20</v>
      </c>
      <c r="B23" s="11" t="s">
        <v>37</v>
      </c>
      <c r="C23" s="11" t="s">
        <v>79</v>
      </c>
      <c r="D23" s="13">
        <v>26</v>
      </c>
      <c r="E23" s="11"/>
      <c r="F23" s="11" t="s">
        <v>100</v>
      </c>
      <c r="G23" s="12">
        <v>26</v>
      </c>
      <c r="H23" s="3"/>
      <c r="I23" s="4"/>
      <c r="J23" s="4"/>
      <c r="K23" s="5"/>
      <c r="L23" s="10">
        <f t="shared" si="0"/>
        <v>0</v>
      </c>
      <c r="M23" s="1">
        <f t="shared" si="1"/>
        <v>0</v>
      </c>
      <c r="N23" s="18"/>
    </row>
    <row r="24" spans="1:14" s="9" customFormat="1" ht="17" x14ac:dyDescent="0.25">
      <c r="A24" s="8">
        <v>21</v>
      </c>
      <c r="B24" s="11" t="s">
        <v>38</v>
      </c>
      <c r="C24" s="11" t="s">
        <v>80</v>
      </c>
      <c r="D24" s="13">
        <v>3000</v>
      </c>
      <c r="E24" s="11"/>
      <c r="F24" s="11" t="s">
        <v>101</v>
      </c>
      <c r="G24" s="12">
        <v>500</v>
      </c>
      <c r="H24" s="3"/>
      <c r="I24" s="6"/>
      <c r="J24" s="4"/>
      <c r="K24" s="5"/>
      <c r="L24" s="10">
        <f t="shared" si="0"/>
        <v>0</v>
      </c>
      <c r="M24" s="1">
        <f t="shared" si="1"/>
        <v>0</v>
      </c>
      <c r="N24" s="18"/>
    </row>
    <row r="25" spans="1:14" s="9" customFormat="1" ht="17" x14ac:dyDescent="0.25">
      <c r="A25" s="8">
        <v>22</v>
      </c>
      <c r="B25" s="11" t="s">
        <v>39</v>
      </c>
      <c r="C25" s="11" t="s">
        <v>81</v>
      </c>
      <c r="D25" s="13">
        <v>3000</v>
      </c>
      <c r="E25" s="11"/>
      <c r="F25" s="11" t="s">
        <v>102</v>
      </c>
      <c r="G25" s="12">
        <v>250</v>
      </c>
      <c r="H25" s="3"/>
      <c r="I25" s="6"/>
      <c r="J25" s="4"/>
      <c r="K25" s="5"/>
      <c r="L25" s="10">
        <f t="shared" si="0"/>
        <v>0</v>
      </c>
      <c r="M25" s="1">
        <f t="shared" si="1"/>
        <v>0</v>
      </c>
      <c r="N25" s="18"/>
    </row>
    <row r="26" spans="1:14" s="9" customFormat="1" ht="17" x14ac:dyDescent="0.25">
      <c r="A26" s="8">
        <v>23</v>
      </c>
      <c r="B26" s="11" t="s">
        <v>40</v>
      </c>
      <c r="C26" s="11" t="s">
        <v>82</v>
      </c>
      <c r="D26" s="13">
        <v>60</v>
      </c>
      <c r="E26" s="11"/>
      <c r="F26" s="11" t="s">
        <v>103</v>
      </c>
      <c r="G26" s="12">
        <v>60</v>
      </c>
      <c r="H26" s="3"/>
      <c r="I26" s="6"/>
      <c r="J26" s="4"/>
      <c r="K26" s="5"/>
      <c r="L26" s="10">
        <f t="shared" si="0"/>
        <v>0</v>
      </c>
      <c r="M26" s="1">
        <f t="shared" si="1"/>
        <v>0</v>
      </c>
      <c r="N26" s="18"/>
    </row>
    <row r="27" spans="1:14" s="9" customFormat="1" ht="17" x14ac:dyDescent="0.25">
      <c r="A27" s="8">
        <v>24</v>
      </c>
      <c r="B27" s="11" t="s">
        <v>44</v>
      </c>
      <c r="C27" s="11" t="s">
        <v>83</v>
      </c>
      <c r="D27" s="13">
        <v>2000</v>
      </c>
      <c r="E27" s="11"/>
      <c r="F27" s="11" t="s">
        <v>104</v>
      </c>
      <c r="G27" s="12">
        <v>200</v>
      </c>
      <c r="H27" s="3"/>
      <c r="I27" s="4"/>
      <c r="J27" s="4"/>
      <c r="K27" s="5"/>
      <c r="L27" s="10">
        <f t="shared" si="0"/>
        <v>0</v>
      </c>
      <c r="M27" s="1">
        <f t="shared" si="1"/>
        <v>0</v>
      </c>
      <c r="N27" s="18"/>
    </row>
    <row r="28" spans="1:14" s="9" customFormat="1" ht="17" x14ac:dyDescent="0.25">
      <c r="A28" s="8">
        <v>25</v>
      </c>
      <c r="B28" s="11" t="s">
        <v>57</v>
      </c>
      <c r="C28" s="11" t="s">
        <v>84</v>
      </c>
      <c r="D28" s="13">
        <v>300</v>
      </c>
      <c r="E28" s="11"/>
      <c r="F28" s="11" t="s">
        <v>105</v>
      </c>
      <c r="G28" s="12">
        <v>300</v>
      </c>
      <c r="H28" s="3"/>
      <c r="I28" s="6"/>
      <c r="J28" s="4"/>
      <c r="K28" s="5"/>
      <c r="L28" s="10">
        <f t="shared" si="0"/>
        <v>0</v>
      </c>
      <c r="M28" s="1">
        <f t="shared" si="1"/>
        <v>0</v>
      </c>
      <c r="N28" s="18"/>
    </row>
    <row r="29" spans="1:14" s="9" customFormat="1" ht="17" x14ac:dyDescent="0.25">
      <c r="A29" s="8">
        <v>26</v>
      </c>
      <c r="B29" s="11" t="s">
        <v>58</v>
      </c>
      <c r="C29" s="11" t="s">
        <v>85</v>
      </c>
      <c r="D29" s="13">
        <v>300</v>
      </c>
      <c r="E29" s="11"/>
      <c r="F29" s="11" t="s">
        <v>99</v>
      </c>
      <c r="G29" s="12">
        <v>300</v>
      </c>
      <c r="H29" s="3"/>
      <c r="I29" s="6"/>
      <c r="J29" s="4"/>
      <c r="K29" s="5"/>
      <c r="L29" s="10">
        <f t="shared" si="0"/>
        <v>0</v>
      </c>
      <c r="M29" s="1">
        <f t="shared" si="1"/>
        <v>0</v>
      </c>
      <c r="N29" s="18"/>
    </row>
    <row r="30" spans="1:14" s="9" customFormat="1" ht="17" x14ac:dyDescent="0.25">
      <c r="A30" s="8">
        <v>27</v>
      </c>
      <c r="B30" s="11" t="s">
        <v>59</v>
      </c>
      <c r="C30" s="11" t="s">
        <v>86</v>
      </c>
      <c r="D30" s="13">
        <v>4000</v>
      </c>
      <c r="E30" s="11"/>
      <c r="F30" s="11" t="s">
        <v>15</v>
      </c>
      <c r="G30" s="12">
        <v>400</v>
      </c>
      <c r="H30" s="3"/>
      <c r="I30" s="6"/>
      <c r="J30" s="4"/>
      <c r="K30" s="5"/>
      <c r="L30" s="10">
        <f t="shared" si="0"/>
        <v>0</v>
      </c>
      <c r="M30" s="1">
        <f t="shared" si="1"/>
        <v>0</v>
      </c>
      <c r="N30" s="18"/>
    </row>
    <row r="31" spans="1:14" s="9" customFormat="1" ht="17" x14ac:dyDescent="0.25">
      <c r="A31" s="8">
        <v>28</v>
      </c>
      <c r="B31" s="11" t="s">
        <v>60</v>
      </c>
      <c r="C31" s="11" t="s">
        <v>87</v>
      </c>
      <c r="D31" s="13">
        <v>1500</v>
      </c>
      <c r="E31" s="11"/>
      <c r="F31" s="11" t="s">
        <v>15</v>
      </c>
      <c r="G31" s="12">
        <v>150</v>
      </c>
      <c r="H31" s="3"/>
      <c r="I31" s="6"/>
      <c r="J31" s="4"/>
      <c r="K31" s="5"/>
      <c r="L31" s="10">
        <f t="shared" si="0"/>
        <v>0</v>
      </c>
      <c r="M31" s="1">
        <f t="shared" si="1"/>
        <v>0</v>
      </c>
      <c r="N31" s="18"/>
    </row>
    <row r="32" spans="1:14" s="9" customFormat="1" ht="17" x14ac:dyDescent="0.25">
      <c r="A32" s="8">
        <v>29</v>
      </c>
      <c r="B32" s="11" t="s">
        <v>45</v>
      </c>
      <c r="C32" s="11" t="s">
        <v>88</v>
      </c>
      <c r="D32" s="13">
        <v>8000</v>
      </c>
      <c r="E32" s="11"/>
      <c r="F32" s="11" t="s">
        <v>15</v>
      </c>
      <c r="G32" s="12">
        <v>800</v>
      </c>
      <c r="H32" s="3"/>
      <c r="I32" s="6"/>
      <c r="J32" s="4"/>
      <c r="K32" s="5"/>
      <c r="L32" s="10">
        <f t="shared" si="0"/>
        <v>0</v>
      </c>
      <c r="M32" s="1">
        <f t="shared" si="1"/>
        <v>0</v>
      </c>
      <c r="N32" s="18"/>
    </row>
    <row r="33" spans="1:14" s="9" customFormat="1" ht="17" x14ac:dyDescent="0.25">
      <c r="A33" s="8">
        <v>30</v>
      </c>
      <c r="B33" s="11" t="s">
        <v>46</v>
      </c>
      <c r="C33" s="11" t="s">
        <v>75</v>
      </c>
      <c r="D33" s="13">
        <v>8000</v>
      </c>
      <c r="E33" s="11"/>
      <c r="F33" s="11" t="s">
        <v>15</v>
      </c>
      <c r="G33" s="12">
        <v>800</v>
      </c>
      <c r="H33" s="3"/>
      <c r="I33" s="6"/>
      <c r="J33" s="4"/>
      <c r="K33" s="5"/>
      <c r="L33" s="10">
        <f t="shared" si="0"/>
        <v>0</v>
      </c>
      <c r="M33" s="1">
        <f t="shared" si="1"/>
        <v>0</v>
      </c>
      <c r="N33" s="18"/>
    </row>
    <row r="34" spans="1:14" s="9" customFormat="1" ht="17" x14ac:dyDescent="0.25">
      <c r="A34" s="8">
        <v>31</v>
      </c>
      <c r="B34" s="11" t="s">
        <v>47</v>
      </c>
      <c r="C34" s="11" t="s">
        <v>89</v>
      </c>
      <c r="D34" s="13">
        <v>500</v>
      </c>
      <c r="E34" s="11"/>
      <c r="F34" s="11" t="s">
        <v>15</v>
      </c>
      <c r="G34" s="12">
        <v>50</v>
      </c>
      <c r="H34" s="3"/>
      <c r="I34" s="4"/>
      <c r="J34" s="4"/>
      <c r="K34" s="5"/>
      <c r="L34" s="10">
        <f t="shared" si="0"/>
        <v>0</v>
      </c>
      <c r="M34" s="1">
        <f t="shared" si="1"/>
        <v>0</v>
      </c>
      <c r="N34" s="18"/>
    </row>
    <row r="35" spans="1:14" s="9" customFormat="1" ht="17" x14ac:dyDescent="0.25">
      <c r="A35" s="8">
        <v>32</v>
      </c>
      <c r="B35" s="11" t="s">
        <v>48</v>
      </c>
      <c r="C35" s="11" t="s">
        <v>90</v>
      </c>
      <c r="D35" s="13">
        <v>143</v>
      </c>
      <c r="E35" s="11"/>
      <c r="F35" s="11" t="s">
        <v>54</v>
      </c>
      <c r="G35" s="12">
        <v>143</v>
      </c>
      <c r="H35" s="3"/>
      <c r="I35" s="6"/>
      <c r="J35" s="4"/>
      <c r="K35" s="5"/>
      <c r="L35" s="10">
        <f>G35*J35</f>
        <v>0</v>
      </c>
      <c r="M35" s="1">
        <f t="shared" si="1"/>
        <v>0</v>
      </c>
      <c r="N35" s="18"/>
    </row>
    <row r="36" spans="1:14" s="9" customFormat="1" ht="17" x14ac:dyDescent="0.25">
      <c r="A36" s="8">
        <v>33</v>
      </c>
      <c r="B36" s="11" t="s">
        <v>18</v>
      </c>
      <c r="C36" s="11" t="s">
        <v>91</v>
      </c>
      <c r="D36" s="13">
        <v>5000</v>
      </c>
      <c r="E36" s="11"/>
      <c r="F36" s="11" t="s">
        <v>15</v>
      </c>
      <c r="G36" s="12">
        <v>500</v>
      </c>
      <c r="H36" s="3"/>
      <c r="I36" s="4"/>
      <c r="J36" s="4"/>
      <c r="K36" s="5"/>
      <c r="L36" s="10">
        <f t="shared" si="0"/>
        <v>0</v>
      </c>
      <c r="M36" s="1">
        <f t="shared" si="1"/>
        <v>0</v>
      </c>
      <c r="N36" s="18"/>
    </row>
    <row r="37" spans="1:14" s="17" customFormat="1" ht="17" x14ac:dyDescent="0.25">
      <c r="A37" s="14">
        <v>34</v>
      </c>
      <c r="B37" s="15" t="s">
        <v>61</v>
      </c>
      <c r="C37" s="15"/>
      <c r="D37" s="13">
        <v>8000</v>
      </c>
      <c r="E37" s="15"/>
      <c r="F37" s="15" t="s">
        <v>104</v>
      </c>
      <c r="G37" s="16">
        <v>800</v>
      </c>
      <c r="H37" s="3"/>
      <c r="I37" s="3"/>
      <c r="J37" s="4"/>
      <c r="K37" s="5"/>
      <c r="L37" s="10">
        <f t="shared" si="0"/>
        <v>0</v>
      </c>
      <c r="M37" s="1">
        <f t="shared" si="1"/>
        <v>0</v>
      </c>
      <c r="N37" s="18"/>
    </row>
    <row r="38" spans="1:14" s="9" customFormat="1" ht="17" x14ac:dyDescent="0.25">
      <c r="A38" s="8">
        <v>35</v>
      </c>
      <c r="B38" s="11" t="s">
        <v>62</v>
      </c>
      <c r="C38" s="11" t="s">
        <v>92</v>
      </c>
      <c r="D38" s="13">
        <v>6000</v>
      </c>
      <c r="E38" s="11"/>
      <c r="F38" s="15" t="s">
        <v>104</v>
      </c>
      <c r="G38" s="12">
        <v>600</v>
      </c>
      <c r="H38" s="3"/>
      <c r="I38" s="3"/>
      <c r="J38" s="4"/>
      <c r="K38" s="5"/>
      <c r="L38" s="10">
        <f t="shared" si="0"/>
        <v>0</v>
      </c>
      <c r="M38" s="1">
        <f t="shared" si="1"/>
        <v>0</v>
      </c>
      <c r="N38" s="18"/>
    </row>
    <row r="39" spans="1:14" s="9" customFormat="1" ht="17" x14ac:dyDescent="0.25">
      <c r="A39" s="8">
        <v>36</v>
      </c>
      <c r="B39" s="11" t="s">
        <v>41</v>
      </c>
      <c r="C39" s="11" t="s">
        <v>94</v>
      </c>
      <c r="D39" s="13">
        <v>500</v>
      </c>
      <c r="E39" s="11"/>
      <c r="F39" s="11" t="s">
        <v>53</v>
      </c>
      <c r="G39" s="12">
        <v>500</v>
      </c>
      <c r="H39" s="3"/>
      <c r="I39" s="3"/>
      <c r="J39" s="4"/>
      <c r="K39" s="5"/>
      <c r="L39" s="10">
        <f t="shared" si="0"/>
        <v>0</v>
      </c>
      <c r="M39" s="1">
        <f t="shared" si="1"/>
        <v>0</v>
      </c>
      <c r="N39" s="18"/>
    </row>
    <row r="40" spans="1:14" s="9" customFormat="1" ht="17" x14ac:dyDescent="0.25">
      <c r="A40" s="8">
        <v>37</v>
      </c>
      <c r="B40" s="11" t="s">
        <v>42</v>
      </c>
      <c r="C40" s="11" t="s">
        <v>95</v>
      </c>
      <c r="D40" s="13">
        <v>200</v>
      </c>
      <c r="E40" s="11"/>
      <c r="F40" s="11" t="s">
        <v>53</v>
      </c>
      <c r="G40" s="12">
        <v>200</v>
      </c>
      <c r="H40" s="3"/>
      <c r="I40" s="6"/>
      <c r="J40" s="4"/>
      <c r="K40" s="5"/>
      <c r="L40" s="10">
        <f t="shared" si="0"/>
        <v>0</v>
      </c>
      <c r="M40" s="1">
        <f t="shared" si="1"/>
        <v>0</v>
      </c>
      <c r="N40" s="18"/>
    </row>
    <row r="41" spans="1:14" s="9" customFormat="1" ht="17" x14ac:dyDescent="0.25">
      <c r="A41" s="8">
        <v>38</v>
      </c>
      <c r="B41" s="11" t="s">
        <v>43</v>
      </c>
      <c r="C41" s="11" t="s">
        <v>96</v>
      </c>
      <c r="D41" s="13">
        <v>50</v>
      </c>
      <c r="E41" s="11"/>
      <c r="F41" s="11" t="s">
        <v>53</v>
      </c>
      <c r="G41" s="12">
        <v>50</v>
      </c>
      <c r="H41" s="3"/>
      <c r="I41" s="3"/>
      <c r="J41" s="4"/>
      <c r="K41" s="5"/>
      <c r="L41" s="10">
        <f t="shared" si="0"/>
        <v>0</v>
      </c>
      <c r="M41" s="1">
        <f t="shared" si="1"/>
        <v>0</v>
      </c>
      <c r="N41" s="18"/>
    </row>
    <row r="42" spans="1:14" s="9" customFormat="1" ht="17" x14ac:dyDescent="0.25">
      <c r="A42" s="8">
        <v>39</v>
      </c>
      <c r="B42" s="11" t="s">
        <v>106</v>
      </c>
      <c r="C42" s="11" t="s">
        <v>110</v>
      </c>
      <c r="D42" s="13">
        <v>3000</v>
      </c>
      <c r="E42" s="11"/>
      <c r="F42" s="11" t="s">
        <v>114</v>
      </c>
      <c r="G42" s="12">
        <v>500</v>
      </c>
      <c r="H42" s="3"/>
      <c r="I42" s="3"/>
      <c r="J42" s="4"/>
      <c r="K42" s="5"/>
      <c r="L42" s="10">
        <f t="shared" si="0"/>
        <v>0</v>
      </c>
      <c r="M42" s="1">
        <f t="shared" si="1"/>
        <v>0</v>
      </c>
      <c r="N42" s="19"/>
    </row>
    <row r="43" spans="1:14" s="9" customFormat="1" ht="17" x14ac:dyDescent="0.25">
      <c r="A43" s="8">
        <v>40</v>
      </c>
      <c r="B43" s="11" t="s">
        <v>107</v>
      </c>
      <c r="C43" s="11" t="s">
        <v>111</v>
      </c>
      <c r="D43" s="13">
        <v>1200</v>
      </c>
      <c r="E43" s="11"/>
      <c r="F43" s="11" t="s">
        <v>113</v>
      </c>
      <c r="G43" s="12">
        <v>120</v>
      </c>
      <c r="H43" s="3"/>
      <c r="I43" s="3"/>
      <c r="J43" s="4"/>
      <c r="K43" s="5"/>
      <c r="L43" s="10">
        <f t="shared" si="0"/>
        <v>0</v>
      </c>
      <c r="M43" s="1">
        <f t="shared" si="1"/>
        <v>0</v>
      </c>
      <c r="N43" s="19"/>
    </row>
    <row r="44" spans="1:14" s="9" customFormat="1" ht="17" x14ac:dyDescent="0.25">
      <c r="A44" s="8">
        <v>41</v>
      </c>
      <c r="B44" s="11" t="s">
        <v>108</v>
      </c>
      <c r="C44" s="11" t="s">
        <v>111</v>
      </c>
      <c r="D44" s="13">
        <v>1800</v>
      </c>
      <c r="E44" s="11"/>
      <c r="F44" s="11" t="s">
        <v>115</v>
      </c>
      <c r="G44" s="12">
        <v>180</v>
      </c>
      <c r="H44" s="3"/>
      <c r="I44" s="3"/>
      <c r="J44" s="4"/>
      <c r="K44" s="5"/>
      <c r="L44" s="10">
        <f t="shared" si="0"/>
        <v>0</v>
      </c>
      <c r="M44" s="1">
        <f t="shared" si="1"/>
        <v>0</v>
      </c>
      <c r="N44" s="19"/>
    </row>
    <row r="45" spans="1:14" s="9" customFormat="1" ht="17" x14ac:dyDescent="0.25">
      <c r="A45" s="8">
        <v>42</v>
      </c>
      <c r="B45" s="11" t="s">
        <v>109</v>
      </c>
      <c r="C45" s="11" t="s">
        <v>112</v>
      </c>
      <c r="D45" s="13">
        <v>1560</v>
      </c>
      <c r="E45" s="11"/>
      <c r="F45" s="11" t="s">
        <v>116</v>
      </c>
      <c r="G45" s="12">
        <v>260</v>
      </c>
      <c r="H45" s="3"/>
      <c r="I45" s="3"/>
      <c r="J45" s="4"/>
      <c r="K45" s="5"/>
      <c r="L45" s="10">
        <f>G45*J45</f>
        <v>0</v>
      </c>
      <c r="M45" s="1">
        <f t="shared" si="1"/>
        <v>0</v>
      </c>
      <c r="N45" s="19"/>
    </row>
    <row r="46" spans="1:14" s="2" customFormat="1" ht="17.25" customHeight="1" x14ac:dyDescent="0.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8">
        <f>SUM(L4:L45)</f>
        <v>0</v>
      </c>
      <c r="M46" s="28">
        <f>SUM(M4:M45)</f>
        <v>0</v>
      </c>
      <c r="N46"/>
    </row>
    <row r="47" spans="1:14" s="2" customFormat="1" ht="35.5" customHeight="1" x14ac:dyDescent="0.3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29"/>
      <c r="M47" s="29"/>
      <c r="N47"/>
    </row>
    <row r="48" spans="1:14" s="2" customFormat="1" ht="13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28" t="s">
        <v>12</v>
      </c>
      <c r="M48" s="28" t="s">
        <v>13</v>
      </c>
      <c r="N48"/>
    </row>
    <row r="49" spans="1:13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3"/>
      <c r="L49" s="29"/>
      <c r="M49" s="29"/>
    </row>
    <row r="50" spans="1:13" x14ac:dyDescent="0.25"/>
    <row r="51" spans="1:13" x14ac:dyDescent="0.25"/>
    <row r="52" spans="1:13" x14ac:dyDescent="0.25"/>
    <row r="53" spans="1:13" x14ac:dyDescent="0.25"/>
    <row r="54" spans="1:13" x14ac:dyDescent="0.25"/>
    <row r="55" spans="1:13" x14ac:dyDescent="0.25"/>
    <row r="56" spans="1:13" x14ac:dyDescent="0.25"/>
    <row r="57" spans="1:13" x14ac:dyDescent="0.25"/>
    <row r="58" spans="1:13" x14ac:dyDescent="0.25"/>
    <row r="59" spans="1:13" x14ac:dyDescent="0.25"/>
    <row r="60" spans="1:13" x14ac:dyDescent="0.25"/>
    <row r="61" spans="1:13" x14ac:dyDescent="0.25"/>
    <row r="62" spans="1:13" x14ac:dyDescent="0.25"/>
    <row r="63" spans="1:13" x14ac:dyDescent="0.25"/>
    <row r="64" spans="1:1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</sheetData>
  <sheetProtection insertRows="0" deleteRows="0" selectLockedCells="1"/>
  <autoFilter ref="A3:N48" xr:uid="{00000000-0001-0000-0100-000000000000}"/>
  <mergeCells count="21">
    <mergeCell ref="N2:N3"/>
    <mergeCell ref="J2:J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K2:K3"/>
    <mergeCell ref="L2:L3"/>
    <mergeCell ref="A46:K47"/>
    <mergeCell ref="L46:L47"/>
    <mergeCell ref="M46:M47"/>
    <mergeCell ref="L48:L49"/>
    <mergeCell ref="M48:M49"/>
    <mergeCell ref="A48:K49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18d1dc-4ba0-491d-a230-8c6ded46cb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AAA98493F34428CDCD6651BAE4ED0" ma:contentTypeVersion="10" ma:contentTypeDescription="Create a new document." ma:contentTypeScope="" ma:versionID="5ac24ebc70b1485d6ccf6a32da581709">
  <xsd:schema xmlns:xsd="http://www.w3.org/2001/XMLSchema" xmlns:xs="http://www.w3.org/2001/XMLSchema" xmlns:p="http://schemas.microsoft.com/office/2006/metadata/properties" xmlns:ns3="3a18d1dc-4ba0-491d-a230-8c6ded46cbfd" targetNamespace="http://schemas.microsoft.com/office/2006/metadata/properties" ma:root="true" ma:fieldsID="3fbb860ca646b3e08046691cf8cee981" ns3:_="">
    <xsd:import namespace="3a18d1dc-4ba0-491d-a230-8c6ded46cbf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8d1dc-4ba0-491d-a230-8c6ded46cbf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20382-D039-4C61-890D-296029793AB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a18d1dc-4ba0-491d-a230-8c6ded46cbfd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E563EAB-F34F-4CD5-8F3E-17D836D82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18d1dc-4ba0-491d-a230-8c6ded46cb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Medlog Request for Quotation 2021</dc:title>
  <dc:subject/>
  <dc:creator>Adam Bailey</dc:creator>
  <cp:keywords/>
  <dc:description/>
  <cp:lastModifiedBy>AALA eLTIGANI</cp:lastModifiedBy>
  <cp:revision/>
  <cp:lastPrinted>2025-12-15T07:43:38Z</cp:lastPrinted>
  <dcterms:created xsi:type="dcterms:W3CDTF">2018-10-04T07:49:11Z</dcterms:created>
  <dcterms:modified xsi:type="dcterms:W3CDTF">2026-05-07T15:54:34Z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0x0101009AAAAA98493F34428CDCD6651BAE4ED0</vt:lpwstr>
  </property>
  <property fmtid="{D5CDD505-2E9C-101B-9397-08002B2CF9AE}" pid="4" name="Order">
    <vt:r8>1200</vt:r8>
  </property>
</Properties>
</file>